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0875" firstSheet="2" activeTab="7"/>
  </bookViews>
  <sheets>
    <sheet name="7.717.590 Nganh" sheetId="1" r:id="rId1"/>
    <sheet name="5,875,770,000 VP So" sheetId="2" r:id="rId2"/>
    <sheet name="dg - 438,370,000" sheetId="3" r:id="rId3"/>
    <sheet name="TG 2,567,750,000" sheetId="4" r:id="rId4"/>
    <sheet name="DT" sheetId="5" r:id="rId5"/>
    <sheet name="XDCB" sheetId="6" r:id="rId6"/>
    <sheet name="Sheet1" sheetId="7" r:id="rId7"/>
    <sheet name="50% STP" sheetId="8" r:id="rId8"/>
    <sheet name="50%-TTTGPL" sheetId="9" r:id="rId9"/>
  </sheets>
  <definedNames>
    <definedName name="_xlnm.Print_Titles" localSheetId="0">'7.717.590 Nganh'!$8:$9</definedName>
  </definedNames>
  <calcPr fullCalcOnLoad="1"/>
</workbook>
</file>

<file path=xl/sharedStrings.xml><?xml version="1.0" encoding="utf-8"?>
<sst xmlns="http://schemas.openxmlformats.org/spreadsheetml/2006/main" count="220" uniqueCount="95">
  <si>
    <t>Số tiền</t>
  </si>
  <si>
    <t>I</t>
  </si>
  <si>
    <t>Mẫu B3</t>
  </si>
  <si>
    <t>Số TT</t>
  </si>
  <si>
    <t xml:space="preserve">                       Nội dung</t>
  </si>
  <si>
    <t>Mã ĐVQHNS</t>
  </si>
  <si>
    <t>Mã ngành KT</t>
  </si>
  <si>
    <t>Mã CTMT</t>
  </si>
  <si>
    <t>Mã nguồn</t>
  </si>
  <si>
    <t>KBGiao dịch - Mã KBNN</t>
  </si>
  <si>
    <t>Ghi chú</t>
  </si>
  <si>
    <t>Dự toán chi NSNN</t>
  </si>
  <si>
    <t>1.1</t>
  </si>
  <si>
    <t>Trong đó: kinh phí tiết kiệm 10% thực hiện điều chỉnh tiền lương</t>
  </si>
  <si>
    <t>Kinh phí không thường xuyên</t>
  </si>
  <si>
    <t>Quản lý nhà nước</t>
  </si>
  <si>
    <t>Sự nghiệp kinh tế</t>
  </si>
  <si>
    <t>Văn phòng Sở</t>
  </si>
  <si>
    <t>Trung tâm trợ giúp pháp lý</t>
  </si>
  <si>
    <t>Trung tâm dịch vụ bán đấu giá tài sản</t>
  </si>
  <si>
    <r>
      <t xml:space="preserve">Mã QHNS đơn vị DT cấp 1: </t>
    </r>
    <r>
      <rPr>
        <b/>
        <sz val="12"/>
        <color indexed="8"/>
        <rFont val="Times New Roman"/>
        <family val="1"/>
      </rPr>
      <t>1063171</t>
    </r>
  </si>
  <si>
    <t>TRUNG TÂM DỊCH VỤ BÁN ĐẤU GIÁ TÀI SẢN</t>
  </si>
  <si>
    <r>
      <t xml:space="preserve">Mã QHNS đơn vị DT cấp 2: </t>
    </r>
    <r>
      <rPr>
        <b/>
        <sz val="12"/>
        <color indexed="8"/>
        <rFont val="Times New Roman"/>
        <family val="1"/>
      </rPr>
      <t>1051256</t>
    </r>
  </si>
  <si>
    <t>SỞ TƯ PHÁP NINH THUẬN</t>
  </si>
  <si>
    <t xml:space="preserve">TRUNG TÂM TRỢ GIÚP PHÁP LÝ </t>
  </si>
  <si>
    <r>
      <t xml:space="preserve">Mã QHNS đơn vị DT cấp 2: </t>
    </r>
    <r>
      <rPr>
        <b/>
        <sz val="12"/>
        <color indexed="8"/>
        <rFont val="Times New Roman"/>
        <family val="1"/>
      </rPr>
      <t>1063172</t>
    </r>
  </si>
  <si>
    <t>SỞ TƯ PHÁP</t>
  </si>
  <si>
    <t>Mã QHNS đơn vị DT cấp 1: 1063171</t>
  </si>
  <si>
    <t>Mã Chương đơn vị DT cấp 1: 414</t>
  </si>
  <si>
    <t>A</t>
  </si>
  <si>
    <t xml:space="preserve"> Kinh phí thực hiện tự chủ </t>
  </si>
  <si>
    <t xml:space="preserve">Kinh phí tự chủ </t>
  </si>
  <si>
    <t>1.2</t>
  </si>
  <si>
    <t>TK 10% thực hiện điều chỉnh tiền lương</t>
  </si>
  <si>
    <t xml:space="preserve"> Kinh phí không thực hiện tự chủ:</t>
  </si>
  <si>
    <t>2.1</t>
  </si>
  <si>
    <t>Kinh phí không thực hiện tự chủ</t>
  </si>
  <si>
    <t>2.2</t>
  </si>
  <si>
    <t>Kinh phí Đảng:</t>
  </si>
  <si>
    <t>2.3</t>
  </si>
  <si>
    <t>B</t>
  </si>
  <si>
    <t>Trung tâm trợ giúp pháp lý Nhà nước:</t>
  </si>
  <si>
    <t xml:space="preserve"> Kinh phí không thường xuyên </t>
  </si>
  <si>
    <t xml:space="preserve"> Kinh phí thường xuyên cho con người</t>
  </si>
  <si>
    <t>- TK thêm 10% thực hiện điều chỉnh tiền lương</t>
  </si>
  <si>
    <t>Trung tâm Dịch vụ bán đấu giá TS:</t>
  </si>
  <si>
    <t>Mã 
ĐVQHNS</t>
  </si>
  <si>
    <t>Mã 
ngành
 KT</t>
  </si>
  <si>
    <t>Mã 
CTMT</t>
  </si>
  <si>
    <t>Mã 
nguồn</t>
  </si>
  <si>
    <t xml:space="preserve">          Nội dung</t>
  </si>
  <si>
    <t>KB
Giao dịch -
 Mã KBNN</t>
  </si>
  <si>
    <t>Số 
TT</t>
  </si>
  <si>
    <t>Ghi 
chú</t>
  </si>
  <si>
    <t>Kinh phí tự chủ</t>
  </si>
  <si>
    <t>Kinh phí không tự chủ</t>
  </si>
  <si>
    <t>BIỂU TỔNG HỢP GIAO DỰ TOÁN THU, CHI NGÂN SÁCH NĂM 2021</t>
  </si>
  <si>
    <t>Thực hiện CCTL 40% từ năm 2020 trở về trước tại đơn vị</t>
  </si>
  <si>
    <t xml:space="preserve"> Kinh phí thường xuyên </t>
  </si>
  <si>
    <t>Đơn vị (đơn vị trực thuộc)</t>
  </si>
  <si>
    <r>
      <t>Mã Chương đơn vị DT :</t>
    </r>
    <r>
      <rPr>
        <b/>
        <sz val="12"/>
        <color indexed="8"/>
        <rFont val="Times New Roman"/>
        <family val="1"/>
      </rPr>
      <t xml:space="preserve"> 338</t>
    </r>
  </si>
  <si>
    <r>
      <t xml:space="preserve">Mã Chương đơn vị DT cấp 1: </t>
    </r>
    <r>
      <rPr>
        <b/>
        <sz val="12"/>
        <color indexed="8"/>
        <rFont val="Times New Roman"/>
        <family val="1"/>
      </rPr>
      <t>431</t>
    </r>
  </si>
  <si>
    <t xml:space="preserve">Kinh phí Đảng </t>
  </si>
  <si>
    <t>Chi hoạt động sự nghiệp kinh tế</t>
  </si>
  <si>
    <t>(Ban hành kèm theo Quyết định số             /QĐ-STP, ngày             tháng    01    năm 2021 của Giám đốc Sở Tư pháp)</t>
  </si>
  <si>
    <t>(Ban hành kèm theo Quyết định số             /QĐ-STP, ngày             tháng    12    năm 2020 của Giám đốc Sở Tư pháp)</t>
  </si>
  <si>
    <t>(Ban hành kèm theo Quyết định số             /QĐ-STP, ngày             tháng    12    năm   2020  của   Giám đốc Sở Tư pháp)</t>
  </si>
  <si>
    <r>
      <t xml:space="preserve">Mã QHNS đơn vị DT cấp 1: </t>
    </r>
    <r>
      <rPr>
        <b/>
        <sz val="14"/>
        <color indexed="8"/>
        <rFont val="Times New Roman"/>
        <family val="1"/>
      </rPr>
      <t>1063171</t>
    </r>
  </si>
  <si>
    <r>
      <t xml:space="preserve">Mã Chương đơn vị DT cấp 1: </t>
    </r>
    <r>
      <rPr>
        <b/>
        <sz val="14"/>
        <color indexed="8"/>
        <rFont val="Times New Roman"/>
        <family val="1"/>
      </rPr>
      <t>414</t>
    </r>
  </si>
  <si>
    <t>Đơn vị (đơi vị trực thuộc)</t>
  </si>
  <si>
    <t>085</t>
  </si>
  <si>
    <t xml:space="preserve">Kinh phí không tự chủ </t>
  </si>
  <si>
    <t>(Ban hành kèm theo Quyết định số          /QĐ-STP, ngày           tháng  4 năm 2021 của Giám đốc Sở Tư pháp)</t>
  </si>
  <si>
    <t>(Ban hành kèm theo Quyết định số          /QĐ-STP, ngày           tháng  6    năm 2021 của Giám đốc Sở Tư pháp)</t>
  </si>
  <si>
    <t>(Ban hành kèm theo Quyết định số          /QĐ-STP, ngày           tháng  7   năm 2021 của Giám đốc Sở Tư pháp)</t>
  </si>
  <si>
    <t xml:space="preserve">   UBND TỈNH NINH THUẬN </t>
  </si>
  <si>
    <t xml:space="preserve">               SỞ TƯ PHÁP </t>
  </si>
  <si>
    <t>STT</t>
  </si>
  <si>
    <t>Nội dung</t>
  </si>
  <si>
    <t xml:space="preserve">Số tiền </t>
  </si>
  <si>
    <t>Dự toán chi ngân sách nhà nước được cắt giảm và tiết kiệm thêm</t>
  </si>
  <si>
    <t>a</t>
  </si>
  <si>
    <t xml:space="preserve">Kinh phí không thực hiên chế độ tự chủ </t>
  </si>
  <si>
    <t xml:space="preserve">Kinh phí thực hiên chế độ tự chủ </t>
  </si>
  <si>
    <t>b</t>
  </si>
  <si>
    <t xml:space="preserve">     SỞ TƯ PHÁP TỈNH NINH THUẬN </t>
  </si>
  <si>
    <t xml:space="preserve">    TRUNG TÂM TRỢ GIÚP PHÁP LÝ </t>
  </si>
  <si>
    <t>(Ban hành kèm theo QĐ số         /QĐ-STP, ngày         tháng       năm  2021 của Giám đốc Sở Tư pháp)</t>
  </si>
  <si>
    <t>PHỤ BIỂU CHI TIẾT 
CẮT GIẢM 50% CHI HỘI NGHỊ, ĐI CÔNG TÁC TRONG VÀ NGOÀI NƯỚC; 
TIẾT KIỆM THÊM 10% CHI THƯỜNG XUYÊN CÒN LẠI CỦA NĂM 2021</t>
  </si>
  <si>
    <t xml:space="preserve">Cắt giảm 10% KP tiết kiệm chi thường xuyên còn lại của năm 2021; </t>
  </si>
  <si>
    <t>Cắt giảm 50% KP hội nghị, đi công tác trong nước của năm 2021</t>
  </si>
  <si>
    <t>PHỤ BIỂU CHI TIẾT 
CẮT GIẢM 50% CHI HỘI NGHỊ, ĐI CÔNG TÁC TRONG VÀ NGOÀI NƯỚC;
TIẾT KIỆM THÊM 10% CHI THƯỜNG XUYEN CÒN LẠI CỦA NĂM 2021</t>
  </si>
  <si>
    <t>(Ban hành kèm theo QĐ số        /QĐ-STP, ngày     tháng     năm 2021
 của Giám đốc Sở Tư pháp)</t>
  </si>
  <si>
    <t>Cắt giảm 50% kinh phí hội nghị, đi công tác trong và ngoài nước
của năm 2021</t>
  </si>
  <si>
    <t>Cắt giảm 10% kinh phí tiết kiệm chi thường xuyên còn
lại của năm 2021;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</si>
</sst>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.0"/>
    <numFmt numFmtId="181" formatCode="#,##0;[Red]\-#,##0;&quot;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_-;\-* #,##0_-;_-* &quot;-&quot;??_-;_-@_-"/>
  </numFmts>
  <fonts count="58">
    <font>
      <sz val="10"/>
      <name val="Times New Roman"/>
      <family val="0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3"/>
      <color indexed="8"/>
      <name val="Times New Roman"/>
      <family val="2"/>
    </font>
    <font>
      <sz val="14"/>
      <color indexed="12"/>
      <name val="Times New Roman"/>
      <family val="2"/>
    </font>
    <font>
      <sz val="13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2"/>
    </font>
    <font>
      <sz val="14"/>
      <color rgb="FF0000FF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double"/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1" fontId="6" fillId="0" borderId="18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1" fontId="4" fillId="0" borderId="18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181" fontId="6" fillId="0" borderId="19" xfId="0" applyNumberFormat="1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181" fontId="11" fillId="0" borderId="19" xfId="0" applyNumberFormat="1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181" fontId="6" fillId="0" borderId="29" xfId="0" applyNumberFormat="1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3" fontId="7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81" fontId="4" fillId="0" borderId="29" xfId="0" applyNumberFormat="1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181" fontId="14" fillId="0" borderId="18" xfId="0" applyNumberFormat="1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 quotePrefix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34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vertical="center"/>
    </xf>
    <xf numFmtId="0" fontId="55" fillId="0" borderId="29" xfId="0" applyFont="1" applyBorder="1" applyAlignment="1">
      <alignment vertical="center" wrapText="1"/>
    </xf>
    <xf numFmtId="186" fontId="53" fillId="0" borderId="30" xfId="0" applyNumberFormat="1" applyFont="1" applyBorder="1" applyAlignment="1">
      <alignment vertical="center"/>
    </xf>
    <xf numFmtId="0" fontId="54" fillId="0" borderId="29" xfId="0" applyFont="1" applyBorder="1" applyAlignment="1">
      <alignment vertical="center"/>
    </xf>
    <xf numFmtId="0" fontId="55" fillId="0" borderId="29" xfId="0" applyFont="1" applyBorder="1" applyAlignment="1">
      <alignment vertical="center"/>
    </xf>
    <xf numFmtId="0" fontId="54" fillId="0" borderId="32" xfId="0" applyFont="1" applyBorder="1" applyAlignment="1">
      <alignment vertical="center"/>
    </xf>
    <xf numFmtId="186" fontId="54" fillId="0" borderId="30" xfId="42" applyNumberFormat="1" applyFont="1" applyBorder="1" applyAlignment="1">
      <alignment vertical="center"/>
    </xf>
    <xf numFmtId="0" fontId="54" fillId="0" borderId="31" xfId="0" applyFont="1" applyBorder="1" applyAlignment="1">
      <alignment horizontal="center" vertical="center"/>
    </xf>
    <xf numFmtId="186" fontId="54" fillId="0" borderId="33" xfId="42" applyNumberFormat="1" applyFont="1" applyBorder="1" applyAlignment="1">
      <alignment vertical="center"/>
    </xf>
    <xf numFmtId="0" fontId="54" fillId="0" borderId="29" xfId="0" applyFont="1" applyBorder="1" applyAlignment="1">
      <alignment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4" fillId="0" borderId="43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19050</xdr:rowOff>
    </xdr:from>
    <xdr:to>
      <xdr:col>2</xdr:col>
      <xdr:colOff>19050</xdr:colOff>
      <xdr:row>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38150" y="1571625"/>
          <a:ext cx="2924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7</xdr:row>
      <xdr:rowOff>19050</xdr:rowOff>
    </xdr:from>
    <xdr:to>
      <xdr:col>2</xdr:col>
      <xdr:colOff>28575</xdr:colOff>
      <xdr:row>9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42900" y="1828800"/>
          <a:ext cx="2800350" cy="781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7</xdr:row>
      <xdr:rowOff>19050</xdr:rowOff>
    </xdr:from>
    <xdr:to>
      <xdr:col>2</xdr:col>
      <xdr:colOff>28575</xdr:colOff>
      <xdr:row>9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42900" y="1704975"/>
          <a:ext cx="2800350" cy="571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7</xdr:row>
      <xdr:rowOff>19050</xdr:rowOff>
    </xdr:from>
    <xdr:to>
      <xdr:col>2</xdr:col>
      <xdr:colOff>28575</xdr:colOff>
      <xdr:row>9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42900" y="1790700"/>
          <a:ext cx="2800350" cy="571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4">
      <selection activeCell="E11" sqref="E11"/>
    </sheetView>
  </sheetViews>
  <sheetFormatPr defaultColWidth="9.33203125" defaultRowHeight="19.5" customHeight="1"/>
  <cols>
    <col min="1" max="1" width="7.5" style="29" customWidth="1"/>
    <col min="2" max="2" width="51" style="28" customWidth="1"/>
    <col min="3" max="3" width="13.33203125" style="28" customWidth="1"/>
    <col min="4" max="6" width="12.83203125" style="28" customWidth="1"/>
    <col min="7" max="7" width="16.5" style="28" customWidth="1"/>
    <col min="8" max="8" width="23.66015625" style="28" customWidth="1"/>
    <col min="9" max="9" width="12" style="28" customWidth="1"/>
    <col min="10" max="16384" width="9.33203125" style="28" customWidth="1"/>
  </cols>
  <sheetData>
    <row r="1" spans="1:9" ht="19.5" customHeight="1">
      <c r="A1" s="142" t="s">
        <v>26</v>
      </c>
      <c r="B1" s="142"/>
      <c r="I1" s="28" t="s">
        <v>2</v>
      </c>
    </row>
    <row r="2" spans="1:2" s="38" customFormat="1" ht="19.5" customHeight="1">
      <c r="A2" s="142" t="s">
        <v>27</v>
      </c>
      <c r="B2" s="142"/>
    </row>
    <row r="3" spans="1:2" s="38" customFormat="1" ht="19.5" customHeight="1">
      <c r="A3" s="142" t="s">
        <v>28</v>
      </c>
      <c r="B3" s="142"/>
    </row>
    <row r="4" ht="11.25" customHeight="1"/>
    <row r="5" spans="1:9" ht="23.25" customHeight="1">
      <c r="A5" s="143" t="s">
        <v>56</v>
      </c>
      <c r="B5" s="143"/>
      <c r="C5" s="143"/>
      <c r="D5" s="143"/>
      <c r="E5" s="143"/>
      <c r="F5" s="143"/>
      <c r="G5" s="143"/>
      <c r="H5" s="143"/>
      <c r="I5" s="143"/>
    </row>
    <row r="6" spans="1:9" ht="19.5" customHeight="1">
      <c r="A6" s="141" t="s">
        <v>66</v>
      </c>
      <c r="B6" s="141"/>
      <c r="C6" s="141"/>
      <c r="D6" s="141"/>
      <c r="E6" s="141"/>
      <c r="F6" s="141"/>
      <c r="G6" s="141"/>
      <c r="H6" s="141"/>
      <c r="I6" s="141"/>
    </row>
    <row r="7" ht="9.75" customHeight="1" thickBot="1"/>
    <row r="8" spans="1:9" s="37" customFormat="1" ht="42" customHeight="1" thickTop="1">
      <c r="A8" s="148" t="s">
        <v>52</v>
      </c>
      <c r="B8" s="43" t="s">
        <v>50</v>
      </c>
      <c r="C8" s="139" t="s">
        <v>46</v>
      </c>
      <c r="D8" s="139" t="s">
        <v>47</v>
      </c>
      <c r="E8" s="139" t="s">
        <v>48</v>
      </c>
      <c r="F8" s="139" t="s">
        <v>49</v>
      </c>
      <c r="G8" s="139" t="s">
        <v>51</v>
      </c>
      <c r="H8" s="144" t="s">
        <v>0</v>
      </c>
      <c r="I8" s="146" t="s">
        <v>53</v>
      </c>
    </row>
    <row r="9" spans="1:9" s="38" customFormat="1" ht="19.5" customHeight="1">
      <c r="A9" s="149"/>
      <c r="B9" s="42" t="s">
        <v>59</v>
      </c>
      <c r="C9" s="140"/>
      <c r="D9" s="140"/>
      <c r="E9" s="140"/>
      <c r="F9" s="140"/>
      <c r="G9" s="140"/>
      <c r="H9" s="145"/>
      <c r="I9" s="147"/>
    </row>
    <row r="10" spans="1:9" s="38" customFormat="1" ht="19.5" customHeight="1">
      <c r="A10" s="39"/>
      <c r="B10" s="40" t="s">
        <v>11</v>
      </c>
      <c r="C10" s="40"/>
      <c r="D10" s="40"/>
      <c r="E10" s="40"/>
      <c r="F10" s="40"/>
      <c r="G10" s="40"/>
      <c r="H10" s="45">
        <f>H11+H21</f>
        <v>8881890000</v>
      </c>
      <c r="I10" s="46"/>
    </row>
    <row r="11" spans="1:9" s="38" customFormat="1" ht="19.5" customHeight="1">
      <c r="A11" s="39" t="s">
        <v>29</v>
      </c>
      <c r="B11" s="40" t="s">
        <v>15</v>
      </c>
      <c r="C11" s="40"/>
      <c r="D11" s="40"/>
      <c r="E11" s="40"/>
      <c r="F11" s="40"/>
      <c r="G11" s="40"/>
      <c r="H11" s="45">
        <f>H12</f>
        <v>5875770000</v>
      </c>
      <c r="I11" s="46"/>
    </row>
    <row r="12" spans="1:9" s="38" customFormat="1" ht="19.5" customHeight="1">
      <c r="A12" s="39" t="s">
        <v>1</v>
      </c>
      <c r="B12" s="40" t="s">
        <v>17</v>
      </c>
      <c r="C12" s="41">
        <v>1063171</v>
      </c>
      <c r="D12" s="41">
        <v>341</v>
      </c>
      <c r="E12" s="41"/>
      <c r="F12" s="41"/>
      <c r="G12" s="41">
        <v>2211</v>
      </c>
      <c r="H12" s="45">
        <f>H13+H17</f>
        <v>5875770000</v>
      </c>
      <c r="I12" s="46"/>
    </row>
    <row r="13" spans="1:9" ht="19.5" customHeight="1">
      <c r="A13" s="31">
        <v>1</v>
      </c>
      <c r="B13" s="30" t="s">
        <v>30</v>
      </c>
      <c r="C13" s="41"/>
      <c r="D13" s="41"/>
      <c r="E13" s="41"/>
      <c r="F13" s="41"/>
      <c r="G13" s="41"/>
      <c r="H13" s="32">
        <f>H14</f>
        <v>3127590000</v>
      </c>
      <c r="I13" s="33"/>
    </row>
    <row r="14" spans="1:9" ht="19.5" customHeight="1">
      <c r="A14" s="31" t="s">
        <v>12</v>
      </c>
      <c r="B14" s="30" t="s">
        <v>31</v>
      </c>
      <c r="C14" s="41"/>
      <c r="D14" s="41"/>
      <c r="E14" s="41"/>
      <c r="F14" s="41">
        <v>13</v>
      </c>
      <c r="G14" s="41"/>
      <c r="H14" s="32">
        <f>'5,875,770,000 VP So'!H13</f>
        <v>3127590000</v>
      </c>
      <c r="I14" s="33"/>
    </row>
    <row r="15" spans="1:9" s="70" customFormat="1" ht="19.5" customHeight="1">
      <c r="A15" s="66" t="s">
        <v>32</v>
      </c>
      <c r="B15" s="67" t="s">
        <v>33</v>
      </c>
      <c r="C15" s="68"/>
      <c r="D15" s="68"/>
      <c r="E15" s="68"/>
      <c r="F15" s="41">
        <v>14</v>
      </c>
      <c r="G15" s="68"/>
      <c r="H15" s="63">
        <v>44800000</v>
      </c>
      <c r="I15" s="69"/>
    </row>
    <row r="16" spans="1:9" s="70" customFormat="1" ht="36" customHeight="1">
      <c r="A16" s="66"/>
      <c r="B16" s="71" t="s">
        <v>57</v>
      </c>
      <c r="C16" s="68"/>
      <c r="D16" s="68"/>
      <c r="E16" s="68"/>
      <c r="F16" s="41">
        <v>14</v>
      </c>
      <c r="G16" s="68"/>
      <c r="H16" s="63">
        <v>246000000</v>
      </c>
      <c r="I16" s="69"/>
    </row>
    <row r="17" spans="1:9" ht="19.5" customHeight="1">
      <c r="A17" s="31">
        <v>2</v>
      </c>
      <c r="B17" s="30" t="s">
        <v>34</v>
      </c>
      <c r="C17" s="41"/>
      <c r="D17" s="41"/>
      <c r="E17" s="41"/>
      <c r="F17" s="41"/>
      <c r="G17" s="41"/>
      <c r="H17" s="32">
        <f>H18+H19</f>
        <v>2748180000</v>
      </c>
      <c r="I17" s="33"/>
    </row>
    <row r="18" spans="1:9" ht="19.5" customHeight="1">
      <c r="A18" s="31" t="s">
        <v>35</v>
      </c>
      <c r="B18" s="30" t="s">
        <v>36</v>
      </c>
      <c r="C18" s="41"/>
      <c r="D18" s="41"/>
      <c r="E18" s="41"/>
      <c r="F18" s="41">
        <v>12</v>
      </c>
      <c r="G18" s="41"/>
      <c r="H18" s="32">
        <f>'5,875,770,000 VP So'!H16</f>
        <v>2690000000</v>
      </c>
      <c r="I18" s="33"/>
    </row>
    <row r="19" spans="1:9" ht="19.5" customHeight="1">
      <c r="A19" s="31" t="s">
        <v>37</v>
      </c>
      <c r="B19" s="30" t="s">
        <v>38</v>
      </c>
      <c r="C19" s="41"/>
      <c r="D19" s="41"/>
      <c r="E19" s="41"/>
      <c r="F19" s="41">
        <v>12</v>
      </c>
      <c r="G19" s="41"/>
      <c r="H19" s="32">
        <v>58180000</v>
      </c>
      <c r="I19" s="33"/>
    </row>
    <row r="20" spans="1:9" s="70" customFormat="1" ht="19.5" customHeight="1">
      <c r="A20" s="66" t="s">
        <v>39</v>
      </c>
      <c r="B20" s="67" t="s">
        <v>33</v>
      </c>
      <c r="C20" s="68"/>
      <c r="D20" s="68"/>
      <c r="E20" s="68"/>
      <c r="F20" s="41">
        <v>14</v>
      </c>
      <c r="G20" s="68"/>
      <c r="H20" s="63">
        <v>167000000</v>
      </c>
      <c r="I20" s="69"/>
    </row>
    <row r="21" spans="1:9" s="38" customFormat="1" ht="19.5" customHeight="1">
      <c r="A21" s="39" t="s">
        <v>40</v>
      </c>
      <c r="B21" s="40" t="s">
        <v>63</v>
      </c>
      <c r="C21" s="41"/>
      <c r="D21" s="41"/>
      <c r="E21" s="41"/>
      <c r="F21" s="41"/>
      <c r="G21" s="41"/>
      <c r="H21" s="45">
        <f>H22+H27</f>
        <v>3006120000</v>
      </c>
      <c r="I21" s="46"/>
    </row>
    <row r="22" spans="1:9" s="38" customFormat="1" ht="19.5" customHeight="1">
      <c r="A22" s="39">
        <v>1</v>
      </c>
      <c r="B22" s="40" t="s">
        <v>41</v>
      </c>
      <c r="C22" s="41">
        <v>1063172</v>
      </c>
      <c r="D22" s="41">
        <v>338</v>
      </c>
      <c r="E22" s="41"/>
      <c r="F22" s="41"/>
      <c r="G22" s="41">
        <v>2211</v>
      </c>
      <c r="H22" s="45">
        <f>H23+H25</f>
        <v>2567750000</v>
      </c>
      <c r="I22" s="46"/>
    </row>
    <row r="23" spans="1:9" ht="19.5" customHeight="1">
      <c r="A23" s="31">
        <v>1.1</v>
      </c>
      <c r="B23" s="51" t="s">
        <v>58</v>
      </c>
      <c r="C23" s="41"/>
      <c r="D23" s="41"/>
      <c r="E23" s="41"/>
      <c r="F23" s="41">
        <v>13</v>
      </c>
      <c r="G23" s="41"/>
      <c r="H23" s="32">
        <f>'TG 2,567,750,000'!H13</f>
        <v>2067750000</v>
      </c>
      <c r="I23" s="33"/>
    </row>
    <row r="24" spans="1:9" s="70" customFormat="1" ht="19.5" customHeight="1">
      <c r="A24" s="66"/>
      <c r="B24" s="52" t="s">
        <v>33</v>
      </c>
      <c r="C24" s="68"/>
      <c r="D24" s="68"/>
      <c r="E24" s="68"/>
      <c r="F24" s="41">
        <v>14</v>
      </c>
      <c r="G24" s="68"/>
      <c r="H24" s="63">
        <f>'TG 2,567,750,000'!H14</f>
        <v>30800000</v>
      </c>
      <c r="I24" s="69"/>
    </row>
    <row r="25" spans="1:9" ht="19.5" customHeight="1">
      <c r="A25" s="31">
        <v>1.2</v>
      </c>
      <c r="B25" s="30" t="s">
        <v>42</v>
      </c>
      <c r="C25" s="41"/>
      <c r="D25" s="41"/>
      <c r="E25" s="41"/>
      <c r="F25" s="41">
        <v>12</v>
      </c>
      <c r="G25" s="41"/>
      <c r="H25" s="32">
        <f>'TG 2,567,750,000'!H15</f>
        <v>500000000</v>
      </c>
      <c r="I25" s="33"/>
    </row>
    <row r="26" spans="1:9" s="70" customFormat="1" ht="19.5" customHeight="1" thickBot="1">
      <c r="A26" s="97"/>
      <c r="B26" s="98" t="s">
        <v>33</v>
      </c>
      <c r="C26" s="99"/>
      <c r="D26" s="99"/>
      <c r="E26" s="99"/>
      <c r="F26" s="100">
        <v>14</v>
      </c>
      <c r="G26" s="99"/>
      <c r="H26" s="101">
        <f>'TG 2,567,750,000'!H16</f>
        <v>50000000</v>
      </c>
      <c r="I26" s="102"/>
    </row>
    <row r="27" spans="1:9" s="38" customFormat="1" ht="19.5" customHeight="1" thickTop="1">
      <c r="A27" s="47">
        <v>2</v>
      </c>
      <c r="B27" s="42" t="s">
        <v>45</v>
      </c>
      <c r="C27" s="48">
        <v>1051256</v>
      </c>
      <c r="D27" s="48">
        <v>341</v>
      </c>
      <c r="E27" s="48"/>
      <c r="F27" s="48">
        <v>13</v>
      </c>
      <c r="G27" s="48">
        <v>2211</v>
      </c>
      <c r="H27" s="49">
        <f>SUM(H28)</f>
        <v>438370000</v>
      </c>
      <c r="I27" s="50"/>
    </row>
    <row r="28" spans="1:9" ht="19.5" customHeight="1">
      <c r="A28" s="31"/>
      <c r="B28" s="30" t="s">
        <v>43</v>
      </c>
      <c r="C28" s="44"/>
      <c r="D28" s="44"/>
      <c r="E28" s="44"/>
      <c r="F28" s="44"/>
      <c r="G28" s="44"/>
      <c r="H28" s="32">
        <v>438370000</v>
      </c>
      <c r="I28" s="33"/>
    </row>
    <row r="29" spans="1:9" ht="19.5" customHeight="1" thickBot="1">
      <c r="A29" s="34"/>
      <c r="B29" s="35" t="s">
        <v>44</v>
      </c>
      <c r="C29" s="35"/>
      <c r="D29" s="35"/>
      <c r="E29" s="35"/>
      <c r="F29" s="35"/>
      <c r="G29" s="35"/>
      <c r="H29" s="35"/>
      <c r="I29" s="36"/>
    </row>
    <row r="30" ht="19.5" customHeight="1" thickTop="1"/>
  </sheetData>
  <sheetProtection/>
  <mergeCells count="13">
    <mergeCell ref="H8:H9"/>
    <mergeCell ref="I8:I9"/>
    <mergeCell ref="A8:A9"/>
    <mergeCell ref="C8:C9"/>
    <mergeCell ref="D8:D9"/>
    <mergeCell ref="E8:E9"/>
    <mergeCell ref="A6:I6"/>
    <mergeCell ref="A1:B1"/>
    <mergeCell ref="A2:B2"/>
    <mergeCell ref="A3:B3"/>
    <mergeCell ref="A5:I5"/>
    <mergeCell ref="F8:F9"/>
    <mergeCell ref="G8:G9"/>
  </mergeCells>
  <printOptions/>
  <pageMargins left="0.53" right="0.25" top="0.5" bottom="0.5" header="0.5" footer="0.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:IV16384"/>
    </sheetView>
  </sheetViews>
  <sheetFormatPr defaultColWidth="10" defaultRowHeight="12.75"/>
  <cols>
    <col min="1" max="1" width="6.16015625" style="18" customWidth="1"/>
    <col min="2" max="2" width="48.33203125" style="18" customWidth="1"/>
    <col min="3" max="3" width="12.83203125" style="18" customWidth="1"/>
    <col min="4" max="4" width="10.83203125" style="18" customWidth="1"/>
    <col min="5" max="5" width="12.66015625" style="18" customWidth="1"/>
    <col min="6" max="6" width="12" style="18" customWidth="1"/>
    <col min="7" max="7" width="15.66015625" style="18" customWidth="1"/>
    <col min="8" max="8" width="22.66015625" style="18" customWidth="1"/>
    <col min="9" max="9" width="13.66015625" style="18" customWidth="1"/>
    <col min="10" max="16384" width="10" style="18" customWidth="1"/>
  </cols>
  <sheetData>
    <row r="1" spans="1:9" ht="19.5" customHeight="1">
      <c r="A1" s="150" t="s">
        <v>23</v>
      </c>
      <c r="B1" s="150"/>
      <c r="G1" s="19"/>
      <c r="H1" s="19"/>
      <c r="I1" s="19" t="s">
        <v>2</v>
      </c>
    </row>
    <row r="2" spans="1:2" ht="19.5" customHeight="1">
      <c r="A2" s="151" t="s">
        <v>20</v>
      </c>
      <c r="B2" s="151"/>
    </row>
    <row r="3" spans="1:2" ht="19.5" customHeight="1">
      <c r="A3" s="151" t="s">
        <v>61</v>
      </c>
      <c r="B3" s="151"/>
    </row>
    <row r="4" ht="19.5" customHeight="1"/>
    <row r="5" spans="1:9" ht="24" customHeight="1">
      <c r="A5" s="152" t="s">
        <v>56</v>
      </c>
      <c r="B5" s="152"/>
      <c r="C5" s="152"/>
      <c r="D5" s="152"/>
      <c r="E5" s="152"/>
      <c r="F5" s="152"/>
      <c r="G5" s="152"/>
      <c r="H5" s="152"/>
      <c r="I5" s="152"/>
    </row>
    <row r="6" spans="1:9" ht="24" customHeight="1">
      <c r="A6" s="141" t="s">
        <v>65</v>
      </c>
      <c r="B6" s="141"/>
      <c r="C6" s="141"/>
      <c r="D6" s="141"/>
      <c r="E6" s="141"/>
      <c r="F6" s="141"/>
      <c r="G6" s="141"/>
      <c r="H6" s="141"/>
      <c r="I6" s="141"/>
    </row>
    <row r="7" ht="16.5" thickBot="1"/>
    <row r="8" spans="1:9" ht="31.5" customHeight="1" thickTop="1">
      <c r="A8" s="153" t="s">
        <v>3</v>
      </c>
      <c r="B8" s="72" t="s">
        <v>4</v>
      </c>
      <c r="C8" s="155" t="s">
        <v>5</v>
      </c>
      <c r="D8" s="155" t="s">
        <v>6</v>
      </c>
      <c r="E8" s="155" t="s">
        <v>7</v>
      </c>
      <c r="F8" s="155" t="s">
        <v>8</v>
      </c>
      <c r="G8" s="155" t="s">
        <v>9</v>
      </c>
      <c r="H8" s="155" t="s">
        <v>0</v>
      </c>
      <c r="I8" s="157" t="s">
        <v>10</v>
      </c>
    </row>
    <row r="9" spans="1:9" ht="31.5" customHeight="1">
      <c r="A9" s="154"/>
      <c r="B9" s="74" t="s">
        <v>59</v>
      </c>
      <c r="C9" s="156"/>
      <c r="D9" s="156"/>
      <c r="E9" s="156"/>
      <c r="F9" s="156"/>
      <c r="G9" s="156"/>
      <c r="H9" s="156"/>
      <c r="I9" s="158"/>
    </row>
    <row r="10" spans="1:9" ht="19.5" customHeight="1">
      <c r="A10" s="76"/>
      <c r="B10" s="74" t="s">
        <v>11</v>
      </c>
      <c r="C10" s="74"/>
      <c r="D10" s="74"/>
      <c r="E10" s="74"/>
      <c r="F10" s="74"/>
      <c r="G10" s="74"/>
      <c r="H10" s="77">
        <f>SUM(H11)</f>
        <v>5875770000</v>
      </c>
      <c r="I10" s="78"/>
    </row>
    <row r="11" spans="1:9" ht="19.5" customHeight="1">
      <c r="A11" s="73" t="s">
        <v>1</v>
      </c>
      <c r="B11" s="74" t="s">
        <v>15</v>
      </c>
      <c r="C11" s="74"/>
      <c r="D11" s="74"/>
      <c r="E11" s="74"/>
      <c r="F11" s="79"/>
      <c r="G11" s="74"/>
      <c r="H11" s="77">
        <f>SUM(H12)</f>
        <v>5875770000</v>
      </c>
      <c r="I11" s="78"/>
    </row>
    <row r="12" spans="1:9" ht="19.5" customHeight="1">
      <c r="A12" s="73">
        <v>1</v>
      </c>
      <c r="B12" s="74" t="s">
        <v>17</v>
      </c>
      <c r="C12" s="75">
        <v>1063171</v>
      </c>
      <c r="D12" s="75">
        <v>341</v>
      </c>
      <c r="E12" s="80"/>
      <c r="F12" s="79"/>
      <c r="G12" s="75">
        <v>2211</v>
      </c>
      <c r="H12" s="77">
        <f>SUM(H13,H15)</f>
        <v>5875770000</v>
      </c>
      <c r="I12" s="78"/>
    </row>
    <row r="13" spans="1:9" ht="19.5" customHeight="1">
      <c r="A13" s="73" t="s">
        <v>12</v>
      </c>
      <c r="B13" s="74" t="s">
        <v>54</v>
      </c>
      <c r="C13" s="75"/>
      <c r="D13" s="75"/>
      <c r="E13" s="80"/>
      <c r="F13" s="79">
        <v>13</v>
      </c>
      <c r="G13" s="75"/>
      <c r="H13" s="77">
        <v>3127590000</v>
      </c>
      <c r="I13" s="78"/>
    </row>
    <row r="14" spans="1:9" ht="42" customHeight="1">
      <c r="A14" s="73"/>
      <c r="B14" s="81" t="s">
        <v>13</v>
      </c>
      <c r="C14" s="75"/>
      <c r="D14" s="75"/>
      <c r="E14" s="80"/>
      <c r="F14" s="79">
        <v>14</v>
      </c>
      <c r="G14" s="75"/>
      <c r="H14" s="77">
        <v>44800000</v>
      </c>
      <c r="I14" s="78"/>
    </row>
    <row r="15" spans="1:9" ht="19.5" customHeight="1">
      <c r="A15" s="73" t="s">
        <v>32</v>
      </c>
      <c r="B15" s="74" t="s">
        <v>55</v>
      </c>
      <c r="C15" s="75"/>
      <c r="D15" s="75"/>
      <c r="E15" s="80"/>
      <c r="F15" s="79"/>
      <c r="G15" s="75"/>
      <c r="H15" s="77">
        <f>H17+H16</f>
        <v>2748180000</v>
      </c>
      <c r="I15" s="78"/>
    </row>
    <row r="16" spans="1:9" s="96" customFormat="1" ht="19.5" customHeight="1">
      <c r="A16" s="92"/>
      <c r="B16" s="82" t="s">
        <v>55</v>
      </c>
      <c r="C16" s="93"/>
      <c r="D16" s="93"/>
      <c r="E16" s="93"/>
      <c r="F16" s="93">
        <v>12</v>
      </c>
      <c r="G16" s="93"/>
      <c r="H16" s="94">
        <v>2690000000</v>
      </c>
      <c r="I16" s="95"/>
    </row>
    <row r="17" spans="1:9" ht="36" customHeight="1">
      <c r="A17" s="83"/>
      <c r="B17" s="81" t="s">
        <v>62</v>
      </c>
      <c r="C17" s="80"/>
      <c r="D17" s="80"/>
      <c r="E17" s="80"/>
      <c r="F17" s="79">
        <v>12</v>
      </c>
      <c r="G17" s="80"/>
      <c r="H17" s="84">
        <v>58180000</v>
      </c>
      <c r="I17" s="85"/>
    </row>
    <row r="18" spans="1:9" ht="36" customHeight="1" thickBot="1">
      <c r="A18" s="86"/>
      <c r="B18" s="87" t="s">
        <v>13</v>
      </c>
      <c r="C18" s="88"/>
      <c r="D18" s="88"/>
      <c r="E18" s="88"/>
      <c r="F18" s="89">
        <v>14</v>
      </c>
      <c r="G18" s="88"/>
      <c r="H18" s="90">
        <v>167000000</v>
      </c>
      <c r="I18" s="91"/>
    </row>
    <row r="19" ht="16.5" thickTop="1"/>
  </sheetData>
  <sheetProtection/>
  <mergeCells count="13">
    <mergeCell ref="G8:G9"/>
    <mergeCell ref="H8:H9"/>
    <mergeCell ref="I8:I9"/>
    <mergeCell ref="A1:B1"/>
    <mergeCell ref="A2:B2"/>
    <mergeCell ref="A3:B3"/>
    <mergeCell ref="A5:I5"/>
    <mergeCell ref="A6:I6"/>
    <mergeCell ref="A8:A9"/>
    <mergeCell ref="C8:C9"/>
    <mergeCell ref="D8:D9"/>
    <mergeCell ref="E8:E9"/>
    <mergeCell ref="F8:F9"/>
  </mergeCells>
  <printOptions/>
  <pageMargins left="0.5" right="0.25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6" sqref="A6:I6"/>
    </sheetView>
  </sheetViews>
  <sheetFormatPr defaultColWidth="10" defaultRowHeight="12.75"/>
  <cols>
    <col min="1" max="1" width="6.16015625" style="1" customWidth="1"/>
    <col min="2" max="2" width="48.33203125" style="1" customWidth="1"/>
    <col min="3" max="3" width="12.83203125" style="1" customWidth="1"/>
    <col min="4" max="4" width="10.83203125" style="1" customWidth="1"/>
    <col min="5" max="5" width="12.66015625" style="1" customWidth="1"/>
    <col min="6" max="6" width="12" style="1" customWidth="1"/>
    <col min="7" max="7" width="18.66015625" style="1" customWidth="1"/>
    <col min="8" max="8" width="18.5" style="1" customWidth="1"/>
    <col min="9" max="9" width="15.83203125" style="1" customWidth="1"/>
    <col min="10" max="16384" width="10" style="1" customWidth="1"/>
  </cols>
  <sheetData>
    <row r="1" spans="1:9" ht="19.5" customHeight="1">
      <c r="A1" s="159" t="s">
        <v>21</v>
      </c>
      <c r="B1" s="159"/>
      <c r="C1" s="159"/>
      <c r="G1" s="2"/>
      <c r="H1" s="2"/>
      <c r="I1" s="2" t="s">
        <v>2</v>
      </c>
    </row>
    <row r="2" spans="1:3" ht="19.5" customHeight="1">
      <c r="A2" s="160" t="s">
        <v>22</v>
      </c>
      <c r="B2" s="160"/>
      <c r="C2" s="160"/>
    </row>
    <row r="3" spans="1:3" ht="19.5" customHeight="1">
      <c r="A3" s="160" t="s">
        <v>60</v>
      </c>
      <c r="B3" s="160"/>
      <c r="C3" s="160"/>
    </row>
    <row r="5" spans="1:9" ht="22.5" customHeight="1">
      <c r="A5" s="161" t="s">
        <v>56</v>
      </c>
      <c r="B5" s="161"/>
      <c r="C5" s="161"/>
      <c r="D5" s="161"/>
      <c r="E5" s="161"/>
      <c r="F5" s="161"/>
      <c r="G5" s="161"/>
      <c r="H5" s="161"/>
      <c r="I5" s="161"/>
    </row>
    <row r="6" spans="1:9" ht="22.5" customHeight="1">
      <c r="A6" s="141" t="s">
        <v>64</v>
      </c>
      <c r="B6" s="141"/>
      <c r="C6" s="141"/>
      <c r="D6" s="141"/>
      <c r="E6" s="141"/>
      <c r="F6" s="141"/>
      <c r="G6" s="141"/>
      <c r="H6" s="141"/>
      <c r="I6" s="141"/>
    </row>
    <row r="7" ht="16.5" thickBot="1"/>
    <row r="8" spans="1:9" ht="24" customHeight="1" thickTop="1">
      <c r="A8" s="162" t="s">
        <v>3</v>
      </c>
      <c r="B8" s="3" t="s">
        <v>4</v>
      </c>
      <c r="C8" s="164" t="s">
        <v>5</v>
      </c>
      <c r="D8" s="164" t="s">
        <v>6</v>
      </c>
      <c r="E8" s="164" t="s">
        <v>7</v>
      </c>
      <c r="F8" s="164" t="s">
        <v>8</v>
      </c>
      <c r="G8" s="164" t="s">
        <v>9</v>
      </c>
      <c r="H8" s="164" t="s">
        <v>0</v>
      </c>
      <c r="I8" s="166" t="s">
        <v>10</v>
      </c>
    </row>
    <row r="9" spans="1:9" ht="22.5" customHeight="1">
      <c r="A9" s="163"/>
      <c r="B9" s="4" t="s">
        <v>59</v>
      </c>
      <c r="C9" s="165"/>
      <c r="D9" s="165"/>
      <c r="E9" s="165"/>
      <c r="F9" s="165"/>
      <c r="G9" s="165"/>
      <c r="H9" s="165"/>
      <c r="I9" s="167"/>
    </row>
    <row r="10" spans="1:9" ht="19.5" customHeight="1">
      <c r="A10" s="16"/>
      <c r="B10" s="8" t="s">
        <v>11</v>
      </c>
      <c r="C10" s="8"/>
      <c r="D10" s="8"/>
      <c r="E10" s="8"/>
      <c r="F10" s="8"/>
      <c r="G10" s="8"/>
      <c r="H10" s="15">
        <f>SUM(H11)</f>
        <v>438370000</v>
      </c>
      <c r="I10" s="9"/>
    </row>
    <row r="11" spans="1:9" ht="19.5" customHeight="1">
      <c r="A11" s="16" t="s">
        <v>1</v>
      </c>
      <c r="B11" s="8" t="s">
        <v>15</v>
      </c>
      <c r="C11" s="8"/>
      <c r="D11" s="8"/>
      <c r="E11" s="8"/>
      <c r="F11" s="8"/>
      <c r="G11" s="8"/>
      <c r="H11" s="15">
        <f>SUM(H12)</f>
        <v>438370000</v>
      </c>
      <c r="I11" s="9"/>
    </row>
    <row r="12" spans="1:9" ht="19.5" customHeight="1">
      <c r="A12" s="16">
        <v>1</v>
      </c>
      <c r="B12" s="8" t="s">
        <v>19</v>
      </c>
      <c r="C12" s="14">
        <v>1051256</v>
      </c>
      <c r="D12" s="14">
        <v>338</v>
      </c>
      <c r="E12" s="14"/>
      <c r="F12" s="14"/>
      <c r="G12" s="14">
        <v>2211</v>
      </c>
      <c r="H12" s="15">
        <f>SUM(H13)</f>
        <v>438370000</v>
      </c>
      <c r="I12" s="9"/>
    </row>
    <row r="13" spans="1:9" ht="19.5" customHeight="1">
      <c r="A13" s="16" t="s">
        <v>12</v>
      </c>
      <c r="B13" s="5" t="s">
        <v>14</v>
      </c>
      <c r="C13" s="8"/>
      <c r="D13" s="8"/>
      <c r="E13" s="8"/>
      <c r="F13" s="25">
        <v>13</v>
      </c>
      <c r="G13" s="8"/>
      <c r="H13" s="20">
        <v>438370000</v>
      </c>
      <c r="I13" s="9"/>
    </row>
    <row r="14" spans="1:9" ht="32.25" thickBot="1">
      <c r="A14" s="21"/>
      <c r="B14" s="11" t="s">
        <v>13</v>
      </c>
      <c r="C14" s="22"/>
      <c r="D14" s="22"/>
      <c r="E14" s="22"/>
      <c r="F14" s="22"/>
      <c r="G14" s="22"/>
      <c r="H14" s="23">
        <v>0</v>
      </c>
      <c r="I14" s="24"/>
    </row>
    <row r="15" ht="16.5" thickTop="1"/>
  </sheetData>
  <sheetProtection/>
  <mergeCells count="13">
    <mergeCell ref="G8:G9"/>
    <mergeCell ref="H8:H9"/>
    <mergeCell ref="I8:I9"/>
    <mergeCell ref="A1:C1"/>
    <mergeCell ref="A2:C2"/>
    <mergeCell ref="A3:C3"/>
    <mergeCell ref="A5:I5"/>
    <mergeCell ref="A6:I6"/>
    <mergeCell ref="A8:A9"/>
    <mergeCell ref="C8:C9"/>
    <mergeCell ref="D8:D9"/>
    <mergeCell ref="E8:E9"/>
    <mergeCell ref="F8:F9"/>
  </mergeCells>
  <printOptions/>
  <pageMargins left="0.5" right="0.25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4">
      <selection activeCell="E26" sqref="E26"/>
    </sheetView>
  </sheetViews>
  <sheetFormatPr defaultColWidth="10" defaultRowHeight="12.75"/>
  <cols>
    <col min="1" max="1" width="6.16015625" style="18" customWidth="1"/>
    <col min="2" max="2" width="48.33203125" style="18" customWidth="1"/>
    <col min="3" max="3" width="12.83203125" style="18" customWidth="1"/>
    <col min="4" max="4" width="10.83203125" style="18" customWidth="1"/>
    <col min="5" max="6" width="12" style="18" customWidth="1"/>
    <col min="7" max="7" width="19.33203125" style="18" customWidth="1"/>
    <col min="8" max="8" width="18.66015625" style="18" customWidth="1"/>
    <col min="9" max="9" width="15.83203125" style="18" customWidth="1"/>
    <col min="10" max="16384" width="10" style="18" customWidth="1"/>
  </cols>
  <sheetData>
    <row r="1" spans="1:9" ht="19.5" customHeight="1">
      <c r="A1" s="150" t="s">
        <v>24</v>
      </c>
      <c r="B1" s="150"/>
      <c r="G1" s="19"/>
      <c r="H1" s="19"/>
      <c r="I1" s="19" t="s">
        <v>2</v>
      </c>
    </row>
    <row r="2" spans="1:2" ht="19.5" customHeight="1">
      <c r="A2" s="151" t="s">
        <v>25</v>
      </c>
      <c r="B2" s="151"/>
    </row>
    <row r="3" spans="1:2" ht="19.5" customHeight="1">
      <c r="A3" s="151" t="s">
        <v>60</v>
      </c>
      <c r="B3" s="151"/>
    </row>
    <row r="4" ht="19.5" customHeight="1"/>
    <row r="5" spans="1:9" ht="22.5" customHeight="1">
      <c r="A5" s="152" t="s">
        <v>56</v>
      </c>
      <c r="B5" s="152"/>
      <c r="C5" s="152"/>
      <c r="D5" s="152"/>
      <c r="E5" s="152"/>
      <c r="F5" s="152"/>
      <c r="G5" s="152"/>
      <c r="H5" s="152"/>
      <c r="I5" s="152"/>
    </row>
    <row r="6" spans="1:9" ht="22.5" customHeight="1">
      <c r="A6" s="141" t="s">
        <v>64</v>
      </c>
      <c r="B6" s="141"/>
      <c r="C6" s="141"/>
      <c r="D6" s="141"/>
      <c r="E6" s="141"/>
      <c r="F6" s="141"/>
      <c r="G6" s="141"/>
      <c r="H6" s="141"/>
      <c r="I6" s="141"/>
    </row>
    <row r="7" ht="16.5" thickBot="1"/>
    <row r="8" spans="1:9" ht="24" customHeight="1" thickTop="1">
      <c r="A8" s="162" t="s">
        <v>3</v>
      </c>
      <c r="B8" s="3" t="s">
        <v>4</v>
      </c>
      <c r="C8" s="164" t="s">
        <v>5</v>
      </c>
      <c r="D8" s="164" t="s">
        <v>6</v>
      </c>
      <c r="E8" s="164" t="s">
        <v>7</v>
      </c>
      <c r="F8" s="164" t="s">
        <v>8</v>
      </c>
      <c r="G8" s="164" t="s">
        <v>9</v>
      </c>
      <c r="H8" s="164" t="s">
        <v>0</v>
      </c>
      <c r="I8" s="166" t="s">
        <v>10</v>
      </c>
    </row>
    <row r="9" spans="1:9" ht="22.5" customHeight="1">
      <c r="A9" s="163"/>
      <c r="B9" s="4" t="s">
        <v>59</v>
      </c>
      <c r="C9" s="165"/>
      <c r="D9" s="165"/>
      <c r="E9" s="165"/>
      <c r="F9" s="165"/>
      <c r="G9" s="165"/>
      <c r="H9" s="165"/>
      <c r="I9" s="167"/>
    </row>
    <row r="10" spans="1:9" ht="19.5" customHeight="1">
      <c r="A10" s="7"/>
      <c r="B10" s="8" t="s">
        <v>11</v>
      </c>
      <c r="C10" s="8"/>
      <c r="D10" s="8"/>
      <c r="E10" s="8"/>
      <c r="F10" s="8"/>
      <c r="G10" s="8"/>
      <c r="H10" s="15">
        <f>SUM(H11)</f>
        <v>2567750000</v>
      </c>
      <c r="I10" s="9"/>
    </row>
    <row r="11" spans="1:9" ht="19.5" customHeight="1">
      <c r="A11" s="16" t="s">
        <v>1</v>
      </c>
      <c r="B11" s="8" t="s">
        <v>16</v>
      </c>
      <c r="C11" s="14"/>
      <c r="D11" s="14"/>
      <c r="E11" s="14"/>
      <c r="F11" s="14"/>
      <c r="G11" s="14"/>
      <c r="H11" s="15">
        <f>SUM(H12)</f>
        <v>2567750000</v>
      </c>
      <c r="I11" s="9"/>
    </row>
    <row r="12" spans="1:9" ht="19.5" customHeight="1">
      <c r="A12" s="16">
        <v>1</v>
      </c>
      <c r="B12" s="8" t="s">
        <v>18</v>
      </c>
      <c r="C12" s="14">
        <v>1063172</v>
      </c>
      <c r="D12" s="14">
        <v>338</v>
      </c>
      <c r="E12" s="14"/>
      <c r="F12" s="14"/>
      <c r="G12" s="14">
        <v>2211</v>
      </c>
      <c r="H12" s="15">
        <f>H13+H15</f>
        <v>2567750000</v>
      </c>
      <c r="I12" s="9"/>
    </row>
    <row r="13" spans="1:9" ht="19.5" customHeight="1">
      <c r="A13" s="17">
        <v>1</v>
      </c>
      <c r="B13" s="5" t="s">
        <v>14</v>
      </c>
      <c r="C13" s="13"/>
      <c r="D13" s="13"/>
      <c r="E13" s="13"/>
      <c r="F13" s="25">
        <v>13</v>
      </c>
      <c r="G13" s="13"/>
      <c r="H13" s="27">
        <v>2067750000</v>
      </c>
      <c r="I13" s="6"/>
    </row>
    <row r="14" spans="1:9" s="65" customFormat="1" ht="33" customHeight="1">
      <c r="A14" s="61"/>
      <c r="B14" s="58" t="s">
        <v>13</v>
      </c>
      <c r="C14" s="62"/>
      <c r="D14" s="62"/>
      <c r="E14" s="62"/>
      <c r="F14" s="25">
        <v>14</v>
      </c>
      <c r="G14" s="62"/>
      <c r="H14" s="63">
        <v>30800000</v>
      </c>
      <c r="I14" s="64"/>
    </row>
    <row r="15" spans="1:9" ht="25.5" customHeight="1">
      <c r="A15" s="57">
        <v>2</v>
      </c>
      <c r="B15" s="5" t="s">
        <v>14</v>
      </c>
      <c r="C15" s="53"/>
      <c r="D15" s="53"/>
      <c r="E15" s="53"/>
      <c r="F15" s="54">
        <v>12</v>
      </c>
      <c r="G15" s="53"/>
      <c r="H15" s="55">
        <v>500000000</v>
      </c>
      <c r="I15" s="56"/>
    </row>
    <row r="16" spans="1:9" ht="32.25" thickBot="1">
      <c r="A16" s="10"/>
      <c r="B16" s="60" t="s">
        <v>13</v>
      </c>
      <c r="C16" s="11"/>
      <c r="D16" s="11"/>
      <c r="E16" s="11"/>
      <c r="F16" s="26">
        <v>14</v>
      </c>
      <c r="G16" s="11"/>
      <c r="H16" s="59">
        <v>50000000</v>
      </c>
      <c r="I16" s="12"/>
    </row>
    <row r="17" ht="16.5" thickTop="1"/>
  </sheetData>
  <sheetProtection/>
  <mergeCells count="13">
    <mergeCell ref="G8:G9"/>
    <mergeCell ref="H8:H9"/>
    <mergeCell ref="I8:I9"/>
    <mergeCell ref="A1:B1"/>
    <mergeCell ref="A2:B2"/>
    <mergeCell ref="A3:B3"/>
    <mergeCell ref="A5:I5"/>
    <mergeCell ref="A6:I6"/>
    <mergeCell ref="A8:A9"/>
    <mergeCell ref="C8:C9"/>
    <mergeCell ref="D8:D9"/>
    <mergeCell ref="E8:E9"/>
    <mergeCell ref="F8:F9"/>
  </mergeCells>
  <printOptions/>
  <pageMargins left="0.5" right="0.25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:IV16384"/>
    </sheetView>
  </sheetViews>
  <sheetFormatPr defaultColWidth="10" defaultRowHeight="12.75"/>
  <cols>
    <col min="1" max="1" width="7.5" style="103" customWidth="1"/>
    <col min="2" max="2" width="38.5" style="103" customWidth="1"/>
    <col min="3" max="3" width="17.83203125" style="103" customWidth="1"/>
    <col min="4" max="4" width="13.16015625" style="103" customWidth="1"/>
    <col min="5" max="5" width="12.66015625" style="103" customWidth="1"/>
    <col min="6" max="6" width="12" style="103" customWidth="1"/>
    <col min="7" max="7" width="21" style="103" customWidth="1"/>
    <col min="8" max="8" width="19.83203125" style="103" customWidth="1"/>
    <col min="9" max="9" width="11.83203125" style="103" customWidth="1"/>
    <col min="10" max="16384" width="10" style="103" customWidth="1"/>
  </cols>
  <sheetData>
    <row r="1" spans="1:9" ht="18.75">
      <c r="A1" s="172" t="s">
        <v>23</v>
      </c>
      <c r="B1" s="172"/>
      <c r="C1" s="172"/>
      <c r="G1" s="104"/>
      <c r="H1" s="104"/>
      <c r="I1" s="104" t="s">
        <v>2</v>
      </c>
    </row>
    <row r="2" spans="1:3" ht="18.75">
      <c r="A2" s="173" t="s">
        <v>67</v>
      </c>
      <c r="B2" s="173"/>
      <c r="C2" s="173"/>
    </row>
    <row r="3" spans="1:3" ht="18.75">
      <c r="A3" s="173" t="s">
        <v>68</v>
      </c>
      <c r="B3" s="173"/>
      <c r="C3" s="173"/>
    </row>
    <row r="5" spans="1:9" ht="28.5" customHeight="1">
      <c r="A5" s="172" t="s">
        <v>56</v>
      </c>
      <c r="B5" s="172"/>
      <c r="C5" s="172"/>
      <c r="D5" s="172"/>
      <c r="E5" s="172"/>
      <c r="F5" s="172"/>
      <c r="G5" s="172"/>
      <c r="H5" s="172"/>
      <c r="I5" s="172"/>
    </row>
    <row r="6" spans="1:9" ht="18.75">
      <c r="A6" s="172" t="s">
        <v>72</v>
      </c>
      <c r="B6" s="172"/>
      <c r="C6" s="172"/>
      <c r="D6" s="172"/>
      <c r="E6" s="172"/>
      <c r="F6" s="172"/>
      <c r="G6" s="172"/>
      <c r="H6" s="172"/>
      <c r="I6" s="172"/>
    </row>
    <row r="7" ht="19.5" thickBot="1"/>
    <row r="8" spans="1:9" ht="19.5" thickTop="1">
      <c r="A8" s="174" t="s">
        <v>52</v>
      </c>
      <c r="B8" s="105" t="s">
        <v>4</v>
      </c>
      <c r="C8" s="168" t="s">
        <v>5</v>
      </c>
      <c r="D8" s="168" t="s">
        <v>6</v>
      </c>
      <c r="E8" s="168" t="s">
        <v>7</v>
      </c>
      <c r="F8" s="168" t="s">
        <v>8</v>
      </c>
      <c r="G8" s="168" t="s">
        <v>9</v>
      </c>
      <c r="H8" s="168" t="s">
        <v>0</v>
      </c>
      <c r="I8" s="170" t="s">
        <v>53</v>
      </c>
    </row>
    <row r="9" spans="1:9" ht="18.75">
      <c r="A9" s="175"/>
      <c r="B9" s="106" t="s">
        <v>69</v>
      </c>
      <c r="C9" s="169"/>
      <c r="D9" s="169"/>
      <c r="E9" s="169"/>
      <c r="F9" s="169"/>
      <c r="G9" s="169"/>
      <c r="H9" s="169"/>
      <c r="I9" s="171"/>
    </row>
    <row r="10" spans="1:9" ht="23.25" customHeight="1">
      <c r="A10" s="107"/>
      <c r="B10" s="108" t="s">
        <v>11</v>
      </c>
      <c r="C10" s="108"/>
      <c r="D10" s="108"/>
      <c r="E10" s="108"/>
      <c r="F10" s="108"/>
      <c r="G10" s="108"/>
      <c r="H10" s="109">
        <f>H11</f>
        <v>16613000</v>
      </c>
      <c r="I10" s="110"/>
    </row>
    <row r="11" spans="1:9" ht="23.25" customHeight="1">
      <c r="A11" s="111" t="s">
        <v>1</v>
      </c>
      <c r="B11" s="108" t="s">
        <v>15</v>
      </c>
      <c r="C11" s="108"/>
      <c r="D11" s="108"/>
      <c r="E11" s="108"/>
      <c r="F11" s="112"/>
      <c r="G11" s="108"/>
      <c r="H11" s="109">
        <f>H12</f>
        <v>16613000</v>
      </c>
      <c r="I11" s="110"/>
    </row>
    <row r="12" spans="1:9" ht="23.25" customHeight="1">
      <c r="A12" s="111">
        <v>1</v>
      </c>
      <c r="B12" s="108" t="s">
        <v>17</v>
      </c>
      <c r="C12" s="112">
        <v>1063171</v>
      </c>
      <c r="D12" s="113" t="s">
        <v>70</v>
      </c>
      <c r="E12" s="113"/>
      <c r="F12" s="112"/>
      <c r="G12" s="112">
        <v>2211</v>
      </c>
      <c r="H12" s="109">
        <f>H13</f>
        <v>16613000</v>
      </c>
      <c r="I12" s="110"/>
    </row>
    <row r="13" spans="1:9" ht="23.25" customHeight="1">
      <c r="A13" s="111" t="s">
        <v>12</v>
      </c>
      <c r="B13" s="114" t="s">
        <v>71</v>
      </c>
      <c r="C13" s="112"/>
      <c r="D13" s="112"/>
      <c r="E13" s="115"/>
      <c r="F13" s="112">
        <v>12</v>
      </c>
      <c r="G13" s="112"/>
      <c r="H13" s="109">
        <v>16613000</v>
      </c>
      <c r="I13" s="110"/>
    </row>
    <row r="14" spans="1:9" ht="23.25" customHeight="1" thickBot="1">
      <c r="A14" s="116"/>
      <c r="B14" s="117"/>
      <c r="C14" s="118"/>
      <c r="D14" s="118"/>
      <c r="E14" s="118"/>
      <c r="F14" s="119"/>
      <c r="G14" s="118"/>
      <c r="H14" s="120"/>
      <c r="I14" s="121"/>
    </row>
    <row r="15" ht="19.5" thickTop="1"/>
  </sheetData>
  <sheetProtection/>
  <mergeCells count="13">
    <mergeCell ref="A1:C1"/>
    <mergeCell ref="A2:C2"/>
    <mergeCell ref="A3:C3"/>
    <mergeCell ref="A5:I5"/>
    <mergeCell ref="A6:I6"/>
    <mergeCell ref="A8:A9"/>
    <mergeCell ref="C8:C9"/>
    <mergeCell ref="D8:D9"/>
    <mergeCell ref="E8:E9"/>
    <mergeCell ref="F8:F9"/>
    <mergeCell ref="G8:G9"/>
    <mergeCell ref="H8:H9"/>
    <mergeCell ref="I8:I9"/>
  </mergeCells>
  <printOptions/>
  <pageMargins left="0.5" right="0.2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D23" sqref="D23"/>
    </sheetView>
  </sheetViews>
  <sheetFormatPr defaultColWidth="10" defaultRowHeight="12.75"/>
  <cols>
    <col min="1" max="1" width="8.16015625" style="103" customWidth="1"/>
    <col min="2" max="2" width="37" style="103" customWidth="1"/>
    <col min="3" max="3" width="17.83203125" style="103" customWidth="1"/>
    <col min="4" max="4" width="14.66015625" style="103" customWidth="1"/>
    <col min="5" max="5" width="12.66015625" style="103" customWidth="1"/>
    <col min="6" max="6" width="11.83203125" style="103" customWidth="1"/>
    <col min="7" max="7" width="21" style="103" customWidth="1"/>
    <col min="8" max="8" width="19.83203125" style="103" customWidth="1"/>
    <col min="9" max="9" width="12.66015625" style="103" customWidth="1"/>
    <col min="10" max="16384" width="10" style="103" customWidth="1"/>
  </cols>
  <sheetData>
    <row r="1" spans="1:9" ht="18.75">
      <c r="A1" s="172" t="s">
        <v>23</v>
      </c>
      <c r="B1" s="172"/>
      <c r="C1" s="172"/>
      <c r="G1" s="104"/>
      <c r="H1" s="104"/>
      <c r="I1" s="104" t="s">
        <v>2</v>
      </c>
    </row>
    <row r="2" spans="1:3" ht="18.75">
      <c r="A2" s="173" t="s">
        <v>67</v>
      </c>
      <c r="B2" s="173"/>
      <c r="C2" s="173"/>
    </row>
    <row r="3" spans="1:3" ht="18.75">
      <c r="A3" s="173" t="s">
        <v>68</v>
      </c>
      <c r="B3" s="173"/>
      <c r="C3" s="173"/>
    </row>
    <row r="5" spans="1:9" ht="28.5" customHeight="1">
      <c r="A5" s="172" t="s">
        <v>56</v>
      </c>
      <c r="B5" s="172"/>
      <c r="C5" s="172"/>
      <c r="D5" s="172"/>
      <c r="E5" s="172"/>
      <c r="F5" s="172"/>
      <c r="G5" s="172"/>
      <c r="H5" s="172"/>
      <c r="I5" s="172"/>
    </row>
    <row r="6" spans="1:9" ht="18.75">
      <c r="A6" s="172" t="s">
        <v>73</v>
      </c>
      <c r="B6" s="172"/>
      <c r="C6" s="172"/>
      <c r="D6" s="172"/>
      <c r="E6" s="172"/>
      <c r="F6" s="172"/>
      <c r="G6" s="172"/>
      <c r="H6" s="172"/>
      <c r="I6" s="172"/>
    </row>
    <row r="7" ht="19.5" thickBot="1"/>
    <row r="8" spans="1:9" ht="36" customHeight="1" thickTop="1">
      <c r="A8" s="174" t="s">
        <v>52</v>
      </c>
      <c r="B8" s="105" t="s">
        <v>4</v>
      </c>
      <c r="C8" s="168" t="s">
        <v>5</v>
      </c>
      <c r="D8" s="168" t="s">
        <v>6</v>
      </c>
      <c r="E8" s="168" t="s">
        <v>7</v>
      </c>
      <c r="F8" s="168" t="s">
        <v>8</v>
      </c>
      <c r="G8" s="168" t="s">
        <v>9</v>
      </c>
      <c r="H8" s="168" t="s">
        <v>0</v>
      </c>
      <c r="I8" s="170" t="s">
        <v>53</v>
      </c>
    </row>
    <row r="9" spans="1:9" ht="36" customHeight="1">
      <c r="A9" s="175"/>
      <c r="B9" s="106" t="s">
        <v>69</v>
      </c>
      <c r="C9" s="169"/>
      <c r="D9" s="169"/>
      <c r="E9" s="169"/>
      <c r="F9" s="169"/>
      <c r="G9" s="169"/>
      <c r="H9" s="169"/>
      <c r="I9" s="171"/>
    </row>
    <row r="10" spans="1:9" ht="23.25" customHeight="1">
      <c r="A10" s="107"/>
      <c r="B10" s="108" t="s">
        <v>11</v>
      </c>
      <c r="C10" s="108"/>
      <c r="D10" s="108"/>
      <c r="E10" s="108"/>
      <c r="F10" s="108"/>
      <c r="G10" s="108"/>
      <c r="H10" s="109">
        <f>H11</f>
        <v>190000000</v>
      </c>
      <c r="I10" s="110"/>
    </row>
    <row r="11" spans="1:9" ht="23.25" customHeight="1">
      <c r="A11" s="111" t="s">
        <v>1</v>
      </c>
      <c r="B11" s="108" t="s">
        <v>15</v>
      </c>
      <c r="C11" s="108"/>
      <c r="D11" s="108"/>
      <c r="E11" s="108"/>
      <c r="F11" s="112"/>
      <c r="G11" s="108"/>
      <c r="H11" s="109">
        <f>H12</f>
        <v>190000000</v>
      </c>
      <c r="I11" s="110"/>
    </row>
    <row r="12" spans="1:9" ht="23.25" customHeight="1">
      <c r="A12" s="111">
        <v>1</v>
      </c>
      <c r="B12" s="108" t="s">
        <v>17</v>
      </c>
      <c r="C12" s="112">
        <v>1063171</v>
      </c>
      <c r="D12" s="113">
        <v>341</v>
      </c>
      <c r="E12" s="113"/>
      <c r="F12" s="112"/>
      <c r="G12" s="112">
        <v>2211</v>
      </c>
      <c r="H12" s="109">
        <f>H13</f>
        <v>190000000</v>
      </c>
      <c r="I12" s="110"/>
    </row>
    <row r="13" spans="1:9" ht="23.25" customHeight="1">
      <c r="A13" s="111" t="s">
        <v>12</v>
      </c>
      <c r="B13" s="114" t="s">
        <v>71</v>
      </c>
      <c r="C13" s="112"/>
      <c r="D13" s="112"/>
      <c r="E13" s="115"/>
      <c r="F13" s="112">
        <v>12</v>
      </c>
      <c r="G13" s="112"/>
      <c r="H13" s="109">
        <v>190000000</v>
      </c>
      <c r="I13" s="110"/>
    </row>
    <row r="14" spans="1:9" ht="23.25" customHeight="1" thickBot="1">
      <c r="A14" s="116"/>
      <c r="B14" s="117"/>
      <c r="C14" s="118"/>
      <c r="D14" s="118"/>
      <c r="E14" s="118"/>
      <c r="F14" s="119"/>
      <c r="G14" s="118"/>
      <c r="H14" s="120"/>
      <c r="I14" s="121"/>
    </row>
    <row r="15" ht="19.5" thickTop="1"/>
  </sheetData>
  <sheetProtection/>
  <mergeCells count="13">
    <mergeCell ref="G8:G9"/>
    <mergeCell ref="H8:H9"/>
    <mergeCell ref="I8:I9"/>
    <mergeCell ref="A1:C1"/>
    <mergeCell ref="A2:C2"/>
    <mergeCell ref="A3:C3"/>
    <mergeCell ref="A5:I5"/>
    <mergeCell ref="A6:I6"/>
    <mergeCell ref="A8:A9"/>
    <mergeCell ref="C8:C9"/>
    <mergeCell ref="D8:D9"/>
    <mergeCell ref="E8:E9"/>
    <mergeCell ref="F8:F9"/>
  </mergeCells>
  <printOptions/>
  <pageMargins left="0.5" right="0.2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11" sqref="C11"/>
    </sheetView>
  </sheetViews>
  <sheetFormatPr defaultColWidth="10" defaultRowHeight="22.5" customHeight="1"/>
  <cols>
    <col min="1" max="1" width="8.16015625" style="103" customWidth="1"/>
    <col min="2" max="2" width="39.66015625" style="103" customWidth="1"/>
    <col min="3" max="3" width="17.83203125" style="103" customWidth="1"/>
    <col min="4" max="4" width="14.66015625" style="103" customWidth="1"/>
    <col min="5" max="5" width="12.66015625" style="103" customWidth="1"/>
    <col min="6" max="6" width="11.83203125" style="103" customWidth="1"/>
    <col min="7" max="7" width="21" style="103" customWidth="1"/>
    <col min="8" max="8" width="19.83203125" style="103" customWidth="1"/>
    <col min="9" max="9" width="13.83203125" style="103" customWidth="1"/>
    <col min="10" max="16384" width="10" style="103" customWidth="1"/>
  </cols>
  <sheetData>
    <row r="1" spans="1:9" ht="22.5" customHeight="1">
      <c r="A1" s="172" t="s">
        <v>23</v>
      </c>
      <c r="B1" s="172"/>
      <c r="C1" s="172"/>
      <c r="G1" s="104"/>
      <c r="H1" s="104"/>
      <c r="I1" s="104" t="s">
        <v>2</v>
      </c>
    </row>
    <row r="2" spans="1:3" ht="22.5" customHeight="1">
      <c r="A2" s="173" t="s">
        <v>67</v>
      </c>
      <c r="B2" s="173"/>
      <c r="C2" s="173"/>
    </row>
    <row r="3" spans="1:3" ht="22.5" customHeight="1">
      <c r="A3" s="173" t="s">
        <v>68</v>
      </c>
      <c r="B3" s="173"/>
      <c r="C3" s="173"/>
    </row>
    <row r="5" spans="1:9" ht="22.5" customHeight="1">
      <c r="A5" s="172" t="s">
        <v>56</v>
      </c>
      <c r="B5" s="172"/>
      <c r="C5" s="172"/>
      <c r="D5" s="172"/>
      <c r="E5" s="172"/>
      <c r="F5" s="172"/>
      <c r="G5" s="172"/>
      <c r="H5" s="172"/>
      <c r="I5" s="172"/>
    </row>
    <row r="6" spans="1:9" ht="22.5" customHeight="1">
      <c r="A6" s="172" t="s">
        <v>74</v>
      </c>
      <c r="B6" s="172"/>
      <c r="C6" s="172"/>
      <c r="D6" s="172"/>
      <c r="E6" s="172"/>
      <c r="F6" s="172"/>
      <c r="G6" s="172"/>
      <c r="H6" s="172"/>
      <c r="I6" s="172"/>
    </row>
    <row r="7" ht="22.5" customHeight="1" thickBot="1"/>
    <row r="8" spans="1:9" ht="36" customHeight="1" thickTop="1">
      <c r="A8" s="174" t="s">
        <v>52</v>
      </c>
      <c r="B8" s="105" t="s">
        <v>4</v>
      </c>
      <c r="C8" s="168" t="s">
        <v>5</v>
      </c>
      <c r="D8" s="168" t="s">
        <v>6</v>
      </c>
      <c r="E8" s="168" t="s">
        <v>7</v>
      </c>
      <c r="F8" s="168" t="s">
        <v>8</v>
      </c>
      <c r="G8" s="168" t="s">
        <v>9</v>
      </c>
      <c r="H8" s="168" t="s">
        <v>0</v>
      </c>
      <c r="I8" s="170" t="s">
        <v>53</v>
      </c>
    </row>
    <row r="9" spans="1:9" ht="36" customHeight="1">
      <c r="A9" s="175"/>
      <c r="B9" s="106" t="s">
        <v>69</v>
      </c>
      <c r="C9" s="169"/>
      <c r="D9" s="169"/>
      <c r="E9" s="169"/>
      <c r="F9" s="169"/>
      <c r="G9" s="169"/>
      <c r="H9" s="169"/>
      <c r="I9" s="171"/>
    </row>
    <row r="10" spans="1:9" ht="22.5" customHeight="1">
      <c r="A10" s="107"/>
      <c r="B10" s="108" t="s">
        <v>11</v>
      </c>
      <c r="C10" s="108"/>
      <c r="D10" s="108"/>
      <c r="E10" s="108"/>
      <c r="F10" s="108"/>
      <c r="G10" s="108"/>
      <c r="H10" s="109">
        <f>H11</f>
        <v>3000000</v>
      </c>
      <c r="I10" s="110"/>
    </row>
    <row r="11" spans="1:9" ht="22.5" customHeight="1">
      <c r="A11" s="111" t="s">
        <v>1</v>
      </c>
      <c r="B11" s="108" t="s">
        <v>15</v>
      </c>
      <c r="C11" s="108"/>
      <c r="D11" s="108"/>
      <c r="E11" s="108"/>
      <c r="F11" s="112"/>
      <c r="G11" s="108"/>
      <c r="H11" s="109">
        <f>H12</f>
        <v>3000000</v>
      </c>
      <c r="I11" s="110"/>
    </row>
    <row r="12" spans="1:9" ht="22.5" customHeight="1">
      <c r="A12" s="111">
        <v>1</v>
      </c>
      <c r="B12" s="108" t="s">
        <v>17</v>
      </c>
      <c r="C12" s="112">
        <v>1063171</v>
      </c>
      <c r="D12" s="113">
        <v>341</v>
      </c>
      <c r="E12" s="113"/>
      <c r="F12" s="112"/>
      <c r="G12" s="112">
        <v>2211</v>
      </c>
      <c r="H12" s="109">
        <f>H13</f>
        <v>3000000</v>
      </c>
      <c r="I12" s="110"/>
    </row>
    <row r="13" spans="1:9" ht="22.5" customHeight="1">
      <c r="A13" s="111" t="s">
        <v>12</v>
      </c>
      <c r="B13" s="114" t="s">
        <v>71</v>
      </c>
      <c r="C13" s="112"/>
      <c r="D13" s="112"/>
      <c r="E13" s="115"/>
      <c r="F13" s="112">
        <v>12</v>
      </c>
      <c r="G13" s="112"/>
      <c r="H13" s="109">
        <v>3000000</v>
      </c>
      <c r="I13" s="110"/>
    </row>
    <row r="14" spans="1:9" ht="22.5" customHeight="1" thickBot="1">
      <c r="A14" s="116"/>
      <c r="B14" s="117"/>
      <c r="C14" s="118"/>
      <c r="D14" s="118"/>
      <c r="E14" s="118"/>
      <c r="F14" s="119"/>
      <c r="G14" s="118"/>
      <c r="H14" s="120"/>
      <c r="I14" s="121"/>
    </row>
    <row r="15" ht="22.5" customHeight="1" thickTop="1"/>
  </sheetData>
  <sheetProtection/>
  <mergeCells count="13">
    <mergeCell ref="A1:C1"/>
    <mergeCell ref="A2:C2"/>
    <mergeCell ref="A3:C3"/>
    <mergeCell ref="A5:I5"/>
    <mergeCell ref="A6:I6"/>
    <mergeCell ref="A8:A9"/>
    <mergeCell ref="C8:C9"/>
    <mergeCell ref="D8:D9"/>
    <mergeCell ref="E8:E9"/>
    <mergeCell ref="F8:F9"/>
    <mergeCell ref="G8:G9"/>
    <mergeCell ref="H8:H9"/>
    <mergeCell ref="I8:I9"/>
  </mergeCells>
  <printOptions/>
  <pageMargins left="0.25" right="0.2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B10" sqref="B10"/>
    </sheetView>
  </sheetViews>
  <sheetFormatPr defaultColWidth="9.33203125" defaultRowHeight="12.75"/>
  <cols>
    <col min="1" max="1" width="7.83203125" style="123" customWidth="1"/>
    <col min="2" max="2" width="87.16015625" style="123" customWidth="1"/>
    <col min="3" max="3" width="21.5" style="123" customWidth="1"/>
    <col min="4" max="16384" width="9.33203125" style="123" customWidth="1"/>
  </cols>
  <sheetData>
    <row r="1" ht="18.75">
      <c r="A1" s="122" t="s">
        <v>75</v>
      </c>
    </row>
    <row r="2" ht="18.75">
      <c r="A2" s="122" t="s">
        <v>76</v>
      </c>
    </row>
    <row r="3" spans="1:3" ht="57.75" customHeight="1">
      <c r="A3" s="176" t="s">
        <v>91</v>
      </c>
      <c r="B3" s="177"/>
      <c r="C3" s="177"/>
    </row>
    <row r="4" spans="1:3" ht="43.5" customHeight="1" thickBot="1">
      <c r="A4" s="178" t="s">
        <v>92</v>
      </c>
      <c r="B4" s="179"/>
      <c r="C4" s="179"/>
    </row>
    <row r="5" spans="1:3" s="127" customFormat="1" ht="22.5" customHeight="1" thickTop="1">
      <c r="A5" s="124" t="s">
        <v>77</v>
      </c>
      <c r="B5" s="125" t="s">
        <v>78</v>
      </c>
      <c r="C5" s="126" t="s">
        <v>79</v>
      </c>
    </row>
    <row r="6" spans="1:3" ht="24" customHeight="1">
      <c r="A6" s="128" t="s">
        <v>1</v>
      </c>
      <c r="B6" s="138" t="s">
        <v>80</v>
      </c>
      <c r="C6" s="131">
        <f>SUM(C7+C9)</f>
        <v>164976567</v>
      </c>
    </row>
    <row r="7" spans="1:3" ht="45" customHeight="1">
      <c r="A7" s="128">
        <v>1</v>
      </c>
      <c r="B7" s="130" t="s">
        <v>93</v>
      </c>
      <c r="C7" s="131">
        <f>SUM(C8)</f>
        <v>78346500</v>
      </c>
    </row>
    <row r="8" spans="1:3" ht="24" customHeight="1">
      <c r="A8" s="128" t="s">
        <v>81</v>
      </c>
      <c r="B8" s="132" t="s">
        <v>82</v>
      </c>
      <c r="C8" s="135">
        <v>78346500</v>
      </c>
    </row>
    <row r="9" spans="1:3" ht="45.75" customHeight="1">
      <c r="A9" s="128">
        <v>2</v>
      </c>
      <c r="B9" s="130" t="s">
        <v>94</v>
      </c>
      <c r="C9" s="131">
        <f>SUM(C10:C11)</f>
        <v>86630067</v>
      </c>
    </row>
    <row r="10" spans="1:3" ht="24" customHeight="1">
      <c r="A10" s="128" t="s">
        <v>81</v>
      </c>
      <c r="B10" s="132" t="s">
        <v>83</v>
      </c>
      <c r="C10" s="135">
        <v>33126117</v>
      </c>
    </row>
    <row r="11" spans="1:3" ht="24" customHeight="1" thickBot="1">
      <c r="A11" s="136" t="s">
        <v>84</v>
      </c>
      <c r="B11" s="134" t="s">
        <v>82</v>
      </c>
      <c r="C11" s="137">
        <v>53503950</v>
      </c>
    </row>
    <row r="12" ht="19.5" thickTop="1"/>
  </sheetData>
  <sheetProtection/>
  <mergeCells count="2">
    <mergeCell ref="A3:C3"/>
    <mergeCell ref="A4:C4"/>
  </mergeCells>
  <printOptions/>
  <pageMargins left="0.25" right="0" top="0.5" bottom="0.5" header="0.5" footer="0.5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0" sqref="B10"/>
    </sheetView>
  </sheetViews>
  <sheetFormatPr defaultColWidth="9.33203125" defaultRowHeight="12.75"/>
  <cols>
    <col min="1" max="1" width="7.33203125" style="123" customWidth="1"/>
    <col min="2" max="2" width="89.66015625" style="123" customWidth="1"/>
    <col min="3" max="3" width="19.66015625" style="123" customWidth="1"/>
    <col min="4" max="16384" width="9.33203125" style="123" customWidth="1"/>
  </cols>
  <sheetData>
    <row r="1" ht="18.75">
      <c r="A1" s="122" t="s">
        <v>85</v>
      </c>
    </row>
    <row r="2" ht="18.75">
      <c r="A2" s="122" t="s">
        <v>86</v>
      </c>
    </row>
    <row r="3" spans="1:3" ht="63" customHeight="1">
      <c r="A3" s="176" t="s">
        <v>88</v>
      </c>
      <c r="B3" s="177"/>
      <c r="C3" s="177"/>
    </row>
    <row r="4" spans="1:3" ht="43.5" customHeight="1" thickBot="1">
      <c r="A4" s="180" t="s">
        <v>87</v>
      </c>
      <c r="B4" s="179"/>
      <c r="C4" s="179"/>
    </row>
    <row r="5" spans="1:3" s="127" customFormat="1" ht="22.5" customHeight="1" thickTop="1">
      <c r="A5" s="124" t="s">
        <v>77</v>
      </c>
      <c r="B5" s="125" t="s">
        <v>78</v>
      </c>
      <c r="C5" s="126" t="s">
        <v>79</v>
      </c>
    </row>
    <row r="6" spans="1:3" ht="24" customHeight="1">
      <c r="A6" s="128" t="s">
        <v>1</v>
      </c>
      <c r="B6" s="129" t="s">
        <v>80</v>
      </c>
      <c r="C6" s="131">
        <f>SUM(C7+C9)</f>
        <v>35796654</v>
      </c>
    </row>
    <row r="7" spans="1:3" ht="18.75">
      <c r="A7" s="128">
        <v>1</v>
      </c>
      <c r="B7" s="130" t="s">
        <v>90</v>
      </c>
      <c r="C7" s="131">
        <f>SUM(C8)</f>
        <v>8000000</v>
      </c>
    </row>
    <row r="8" spans="1:3" ht="24" customHeight="1">
      <c r="A8" s="128" t="s">
        <v>81</v>
      </c>
      <c r="B8" s="132" t="s">
        <v>82</v>
      </c>
      <c r="C8" s="135">
        <v>8000000</v>
      </c>
    </row>
    <row r="9" spans="1:3" ht="24" customHeight="1">
      <c r="A9" s="128">
        <v>2</v>
      </c>
      <c r="B9" s="133" t="s">
        <v>89</v>
      </c>
      <c r="C9" s="131">
        <f>SUM(C10:C11)</f>
        <v>27796654</v>
      </c>
    </row>
    <row r="10" spans="1:3" ht="24" customHeight="1">
      <c r="A10" s="128" t="s">
        <v>81</v>
      </c>
      <c r="B10" s="132" t="s">
        <v>83</v>
      </c>
      <c r="C10" s="135">
        <v>21858654</v>
      </c>
    </row>
    <row r="11" spans="1:3" ht="24" customHeight="1" thickBot="1">
      <c r="A11" s="136" t="s">
        <v>84</v>
      </c>
      <c r="B11" s="134" t="s">
        <v>82</v>
      </c>
      <c r="C11" s="137">
        <v>5938000</v>
      </c>
    </row>
    <row r="12" ht="19.5" thickTop="1"/>
  </sheetData>
  <sheetProtection/>
  <mergeCells count="2">
    <mergeCell ref="A3:C3"/>
    <mergeCell ref="A4:C4"/>
  </mergeCells>
  <printOptions/>
  <pageMargins left="0.25" right="0" top="0.5" bottom="0.5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ketoan</dc:creator>
  <cp:keywords/>
  <dc:description/>
  <cp:lastModifiedBy>Admin</cp:lastModifiedBy>
  <cp:lastPrinted>2021-07-26T03:10:01Z</cp:lastPrinted>
  <dcterms:created xsi:type="dcterms:W3CDTF">2011-01-12T08:54:39Z</dcterms:created>
  <dcterms:modified xsi:type="dcterms:W3CDTF">2022-05-11T03:22:12Z</dcterms:modified>
  <cp:category/>
  <cp:version/>
  <cp:contentType/>
  <cp:contentStatus/>
</cp:coreProperties>
</file>